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20" yWindow="-120" windowWidth="20730" windowHeight="11040" firstSheet="1" activeTab="4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<sst xmlns="http://schemas.openxmlformats.org/spreadsheetml/2006/main" count="183" uniqueCount="71">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</sst>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=""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=""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=""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=""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/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0"/>
  <sheetViews>
    <sheetView topLeftCell="A7" zoomScale="78" zoomScaleNormal="78" workbookViewId="0">
      <selection activeCell="F10" sqref="F10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3" t="s">
        <v>0</v>
      </c>
      <c r="D1" s="33"/>
      <c r="E1" s="33"/>
      <c r="F1" s="33"/>
      <c r="G1" s="33"/>
      <c r="H1" s="33"/>
      <c r="I1" s="33"/>
      <c r="J1" s="33"/>
      <c r="K1" s="33"/>
      <c r="L1" s="29"/>
      <c r="M1" s="29"/>
    </row>
    <row r="2" spans="1:13" ht="15" customHeight="1" x14ac:dyDescent="0.4">
      <c r="C2" s="33"/>
      <c r="D2" s="33"/>
      <c r="E2" s="33"/>
      <c r="F2" s="33"/>
      <c r="G2" s="33"/>
      <c r="H2" s="33"/>
      <c r="I2" s="33"/>
      <c r="J2" s="33"/>
      <c r="K2" s="33"/>
      <c r="L2" s="29"/>
      <c r="M2" s="29"/>
    </row>
    <row r="3" spans="1:13" ht="15" customHeight="1" x14ac:dyDescent="0.4">
      <c r="C3" s="33"/>
      <c r="D3" s="33"/>
      <c r="E3" s="33"/>
      <c r="F3" s="33"/>
      <c r="G3" s="33"/>
      <c r="H3" s="33"/>
      <c r="I3" s="33"/>
      <c r="J3" s="33"/>
      <c r="K3" s="33"/>
      <c r="L3" s="29"/>
      <c r="M3" s="29"/>
    </row>
    <row r="4" spans="1:13" ht="15" customHeight="1" x14ac:dyDescent="0.4">
      <c r="C4" s="33"/>
      <c r="D4" s="33"/>
      <c r="E4" s="33"/>
      <c r="F4" s="33"/>
      <c r="G4" s="33"/>
      <c r="H4" s="33"/>
      <c r="I4" s="33"/>
      <c r="J4" s="33"/>
      <c r="K4" s="33"/>
      <c r="L4" s="29"/>
      <c r="M4" s="29"/>
    </row>
    <row r="5" spans="1:13" ht="15" customHeight="1" x14ac:dyDescent="0.4">
      <c r="C5" s="33"/>
      <c r="D5" s="33"/>
      <c r="E5" s="33"/>
      <c r="F5" s="33"/>
      <c r="G5" s="33"/>
      <c r="H5" s="33"/>
      <c r="I5" s="33"/>
      <c r="J5" s="33"/>
      <c r="K5" s="33"/>
      <c r="L5" s="29"/>
      <c r="M5" s="29"/>
    </row>
    <row r="6" spans="1:13" ht="15" customHeight="1" x14ac:dyDescent="0.4">
      <c r="C6" s="33"/>
      <c r="D6" s="33"/>
      <c r="E6" s="33"/>
      <c r="F6" s="33"/>
      <c r="G6" s="33"/>
      <c r="H6" s="33"/>
      <c r="I6" s="33"/>
      <c r="J6" s="33"/>
      <c r="K6" s="33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45160</v>
      </c>
      <c r="G9" s="12">
        <v>314231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45159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314225</v>
      </c>
      <c r="J9" s="15">
        <f>E9+I9</f>
        <v>324225</v>
      </c>
      <c r="K9" s="16">
        <f>J9-G9</f>
        <v>9994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45159</v>
      </c>
      <c r="G10" s="18">
        <v>961864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2444</v>
      </c>
      <c r="L10" s="22" t="str">
        <f t="shared" ref="L10:L18" si="2">IF(K10&gt;=300,"EN CONDICIONES","")&amp;IF(K10="300:1","ALERTA PROXIMO A VENCER","")&amp;IF(K10&lt;1,"MANTENIMIENTO VENCIDO","")</f>
        <v>EN CONDICIONES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45159</v>
      </c>
      <c r="G11" s="18">
        <v>891573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45035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3313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45159</v>
      </c>
      <c r="G12" s="18">
        <v>56962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5128</v>
      </c>
      <c r="L12" s="22" t="str">
        <f t="shared" si="2"/>
        <v>EN CONDICIONES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45159</v>
      </c>
      <c r="G13" s="18">
        <v>690601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691551</v>
      </c>
      <c r="J13" s="15">
        <f t="shared" si="0"/>
        <v>701551</v>
      </c>
      <c r="K13" s="16">
        <f t="shared" si="1"/>
        <v>10950</v>
      </c>
      <c r="L13" s="22" t="str">
        <f t="shared" si="2"/>
        <v>EN CONDICIONES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45159</v>
      </c>
      <c r="G14" s="18">
        <v>31549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-149</v>
      </c>
      <c r="L14" s="22" t="str">
        <f t="shared" si="2"/>
        <v>MANTENIMIENTO VENCIDO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45159</v>
      </c>
      <c r="G15" s="18">
        <v>104031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4453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45159</v>
      </c>
      <c r="G16" s="18">
        <v>50454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</v>
      </c>
      <c r="J16" s="15">
        <f t="shared" si="0"/>
        <v>53487</v>
      </c>
      <c r="K16" s="16">
        <f t="shared" si="1"/>
        <v>3033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45159</v>
      </c>
      <c r="G17" s="18">
        <v>24023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6884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4" t="s">
        <v>5</v>
      </c>
      <c r="C2" s="35"/>
      <c r="D2" s="35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33"/>
  <sheetViews>
    <sheetView topLeftCell="B1" zoomScale="190" zoomScaleNormal="190" workbookViewId="0">
      <selection activeCell="D8" sqref="D8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6" t="s">
        <v>45</v>
      </c>
      <c r="C2" s="36"/>
      <c r="D2" s="36"/>
      <c r="E2" s="26"/>
      <c r="F2" s="36" t="s">
        <v>46</v>
      </c>
      <c r="G2" s="36"/>
      <c r="H2" s="36"/>
      <c r="I2" s="26"/>
      <c r="J2" s="36" t="s">
        <v>47</v>
      </c>
      <c r="K2" s="36"/>
      <c r="L2" s="36"/>
      <c r="M2" s="26"/>
      <c r="N2" s="36" t="s">
        <v>48</v>
      </c>
      <c r="O2" s="36"/>
      <c r="P2" s="36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45159</v>
      </c>
      <c r="D4" s="2">
        <v>314225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45035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45160</v>
      </c>
      <c r="D8" s="2">
        <v>691551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2">
        <v>43487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7" t="s">
        <v>49</v>
      </c>
      <c r="C18" s="37"/>
      <c r="D18" s="37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R4"/>
  <sheetViews>
    <sheetView tabSelected="1" topLeftCell="D7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30"/>
      <c r="B3" s="30"/>
      <c r="C3" s="30" t="s">
        <v>15</v>
      </c>
      <c r="D3" s="30"/>
      <c r="E3" s="30"/>
      <c r="F3" s="30"/>
      <c r="G3" s="30"/>
      <c r="H3" s="38" t="s">
        <v>54</v>
      </c>
      <c r="I3" s="38"/>
      <c r="J3" s="38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8" t="s">
        <v>53</v>
      </c>
      <c r="U3" s="38"/>
      <c r="V3" s="38"/>
      <c r="Z3" s="38" t="s">
        <v>16</v>
      </c>
      <c r="AA3" s="38"/>
      <c r="AB3" s="38"/>
      <c r="AG3" s="32"/>
      <c r="AH3" s="32" t="s">
        <v>56</v>
      </c>
      <c r="AI3" s="32"/>
      <c r="AN3" s="38" t="s">
        <v>70</v>
      </c>
      <c r="AO3" s="38"/>
      <c r="AP3" s="38"/>
      <c r="AQ3" s="38"/>
      <c r="AR3" s="38"/>
    </row>
    <row r="4" spans="1:44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9" t="s">
        <v>57</v>
      </c>
      <c r="C2" s="39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2023-08-24T14:48:15Z</dcterms:modified>
</cp:coreProperties>
</file>